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8_{874052EC-A0A5-4DAB-9DC2-F278DFB071E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ELA" sheetId="1" r:id="rId1"/>
    <sheet name="Math" sheetId="6" r:id="rId2"/>
    <sheet name="ELA &amp; Math" sheetId="7" r:id="rId3"/>
    <sheet name="Science" sheetId="8" r:id="rId4"/>
    <sheet name="Social Studies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5" i="8"/>
  <c r="B9" i="7"/>
  <c r="G9" i="1"/>
  <c r="F9" i="1"/>
  <c r="H9" i="1" s="1"/>
  <c r="E9" i="1"/>
  <c r="D9" i="1"/>
  <c r="C9" i="1"/>
  <c r="B9" i="6"/>
  <c r="C5" i="8"/>
  <c r="D5" i="8"/>
  <c r="E5" i="8"/>
  <c r="F5" i="8"/>
  <c r="G5" i="8"/>
  <c r="C4" i="9"/>
  <c r="D4" i="9"/>
  <c r="E4" i="9"/>
  <c r="F4" i="9"/>
  <c r="G4" i="9"/>
  <c r="B4" i="9"/>
  <c r="C9" i="7"/>
  <c r="C9" i="6"/>
  <c r="D9" i="6"/>
  <c r="E9" i="6"/>
  <c r="F9" i="6"/>
  <c r="G9" i="6"/>
  <c r="D9" i="7" l="1"/>
  <c r="H5" i="8"/>
  <c r="H9" i="6"/>
  <c r="H4" i="9"/>
</calcChain>
</file>

<file path=xl/sharedStrings.xml><?xml version="1.0" encoding="utf-8"?>
<sst xmlns="http://schemas.openxmlformats.org/spreadsheetml/2006/main" count="77" uniqueCount="42">
  <si>
    <t>Grade 3</t>
  </si>
  <si>
    <t>Grade 4</t>
  </si>
  <si>
    <t>Grade 5</t>
  </si>
  <si>
    <t>Grade 6</t>
  </si>
  <si>
    <t>Grade 7</t>
  </si>
  <si>
    <t>Grade 8</t>
  </si>
  <si>
    <t>Grand Total</t>
  </si>
  <si>
    <t>Statewide</t>
  </si>
  <si>
    <t>ELA
Below Proficiency</t>
  </si>
  <si>
    <t>ELA 
Approaching Proficiency</t>
  </si>
  <si>
    <t>ELA 
At Proficiency</t>
  </si>
  <si>
    <t>ELA 
Above Proficiency</t>
  </si>
  <si>
    <t>ELA
Total
Proficient</t>
  </si>
  <si>
    <t>ELA
Total
Tested</t>
  </si>
  <si>
    <t>ELA
Proficient 
%</t>
  </si>
  <si>
    <t>Data Note:</t>
  </si>
  <si>
    <t>Math
Below Proficiency</t>
  </si>
  <si>
    <t>Math 
Approaching Proficiency</t>
  </si>
  <si>
    <t>Math 
At Proficiency</t>
  </si>
  <si>
    <t>Math 
Above Proficiency</t>
  </si>
  <si>
    <t>Math
Total
Proficient</t>
  </si>
  <si>
    <t>Math
Total
Tested</t>
  </si>
  <si>
    <t>Math
Proficient 
%</t>
  </si>
  <si>
    <t>Both ELA &amp; Math
Total
Proficient</t>
  </si>
  <si>
    <t>Both ELA &amp; Math
Total
Tested</t>
  </si>
  <si>
    <t>Both ELA &amp; Math
Proficient 
%</t>
  </si>
  <si>
    <t>Science
Below Proficiency</t>
  </si>
  <si>
    <t>Science 
Approaching Proficiency</t>
  </si>
  <si>
    <t>Science 
At Proficiency</t>
  </si>
  <si>
    <t>Science 
Above Proficiency</t>
  </si>
  <si>
    <t>Science
Total
Proficient</t>
  </si>
  <si>
    <t>Science
Total
Tested</t>
  </si>
  <si>
    <t>Science
Proficient 
%</t>
  </si>
  <si>
    <t>Social Studies
Below Proficiency</t>
  </si>
  <si>
    <t>Social Studies 
Approaching Proficiency</t>
  </si>
  <si>
    <t>Social Studies 
At Proficiency</t>
  </si>
  <si>
    <t>Social Studies 
Above Proficiency</t>
  </si>
  <si>
    <t>Social Studies
Total
Proficient</t>
  </si>
  <si>
    <t>Social Studies
Total
Tested</t>
  </si>
  <si>
    <t>Social Studies
Proficient 
%</t>
  </si>
  <si>
    <t>2025-2026</t>
  </si>
  <si>
    <t>Scores reflect ILEARN Spring 2026 testers at all school types, as well as ESA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</si>
</sst>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4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164" fontId="4" fillId="2" borderId="7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0" fontId="6" fillId="0" borderId="0" xfId="0" applyFont="1"/>
    <xf numFmtId="0" fontId="4" fillId="2" borderId="6" xfId="0" applyFont="1" applyFill="1" applyBorder="1" applyAlignment="1">
      <alignment horizontal="center"/>
    </xf>
    <xf numFmtId="43" fontId="2" fillId="0" borderId="0" xfId="2" applyFont="1"/>
    <xf numFmtId="0" fontId="2" fillId="2" borderId="3" xfId="2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2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wrapText="1"/>
    </xf>
    <xf numFmtId="164" fontId="4" fillId="3" borderId="11" xfId="1" applyNumberFormat="1" applyFont="1" applyFill="1" applyBorder="1" applyAlignment="1">
      <alignment horizontal="center" wrapText="1"/>
    </xf>
    <xf numFmtId="0" fontId="4" fillId="3" borderId="11" xfId="0" applyFont="1" applyFill="1" applyBorder="1"/>
    <xf numFmtId="164" fontId="2" fillId="0" borderId="0" xfId="1" applyNumberFormat="1" applyFo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workbookViewId="0">
      <selection activeCell="A12" sqref="A12"/>
    </sheetView>
  </sheetViews>
  <sheetFormatPr defaultColWidth="9.140625" defaultRowHeight="15.75" x14ac:dyDescent="0.25"/>
  <cols>
    <col min="1" max="8" width="16.140625" style="1" customWidth="1"/>
    <col min="9" max="16384" width="9.140625" style="1"/>
  </cols>
  <sheetData>
    <row r="1" spans="1:13" s="12" customFormat="1" ht="21" x14ac:dyDescent="0.35">
      <c r="B1" s="23" t="s">
        <v>40</v>
      </c>
      <c r="C1" s="24"/>
      <c r="D1" s="24"/>
      <c r="E1" s="24"/>
      <c r="F1" s="24"/>
      <c r="G1" s="24"/>
      <c r="H1" s="25"/>
    </row>
    <row r="2" spans="1:13" s="2" customFormat="1" ht="56.25" x14ac:dyDescent="0.3">
      <c r="A2" s="21" t="s">
        <v>7</v>
      </c>
      <c r="B2" s="19" t="s">
        <v>8</v>
      </c>
      <c r="C2" s="19" t="s">
        <v>9</v>
      </c>
      <c r="D2" s="19" t="s">
        <v>10</v>
      </c>
      <c r="E2" s="19" t="s">
        <v>11</v>
      </c>
      <c r="F2" s="19" t="s">
        <v>12</v>
      </c>
      <c r="G2" s="19" t="s">
        <v>13</v>
      </c>
      <c r="H2" s="20" t="s">
        <v>14</v>
      </c>
    </row>
    <row r="3" spans="1:13" ht="15.75" customHeight="1" x14ac:dyDescent="0.25">
      <c r="A3" s="6" t="s">
        <v>0</v>
      </c>
      <c r="B3" s="7">
        <v>12633</v>
      </c>
      <c r="C3" s="16">
        <v>36978</v>
      </c>
      <c r="D3" s="16">
        <v>27498</v>
      </c>
      <c r="E3" s="16">
        <v>6625</v>
      </c>
      <c r="F3" s="16">
        <v>34123</v>
      </c>
      <c r="G3" s="16">
        <v>83734</v>
      </c>
      <c r="H3" s="8">
        <v>0.40751665989000002</v>
      </c>
      <c r="I3" s="22"/>
      <c r="J3" s="22"/>
      <c r="K3" s="22"/>
      <c r="L3" s="22"/>
      <c r="M3" s="22"/>
    </row>
    <row r="4" spans="1:13" ht="15.75" customHeight="1" x14ac:dyDescent="0.25">
      <c r="A4" s="9" t="s">
        <v>1</v>
      </c>
      <c r="B4" s="10">
        <v>16205</v>
      </c>
      <c r="C4" s="17">
        <v>30740</v>
      </c>
      <c r="D4" s="17">
        <v>28071</v>
      </c>
      <c r="E4" s="17">
        <v>6264</v>
      </c>
      <c r="F4" s="17">
        <v>34335</v>
      </c>
      <c r="G4" s="17">
        <v>81280</v>
      </c>
      <c r="H4" s="11">
        <v>0.42242864173</v>
      </c>
      <c r="I4" s="22"/>
      <c r="J4" s="22"/>
      <c r="K4" s="22"/>
      <c r="L4" s="22"/>
      <c r="M4" s="22"/>
    </row>
    <row r="5" spans="1:13" ht="15.75" customHeight="1" x14ac:dyDescent="0.25">
      <c r="A5" s="9" t="s">
        <v>2</v>
      </c>
      <c r="B5" s="10">
        <v>16647</v>
      </c>
      <c r="C5" s="17">
        <v>30849</v>
      </c>
      <c r="D5" s="17">
        <v>28271</v>
      </c>
      <c r="E5" s="17">
        <v>6356</v>
      </c>
      <c r="F5" s="17">
        <v>34627</v>
      </c>
      <c r="G5" s="17">
        <v>82123</v>
      </c>
      <c r="H5" s="11">
        <v>0.42164801578</v>
      </c>
      <c r="I5" s="22"/>
      <c r="J5" s="22"/>
      <c r="K5" s="22"/>
      <c r="L5" s="22"/>
      <c r="M5" s="22"/>
    </row>
    <row r="6" spans="1:13" ht="15.75" customHeight="1" x14ac:dyDescent="0.25">
      <c r="A6" s="9" t="s">
        <v>3</v>
      </c>
      <c r="B6" s="10">
        <v>16912</v>
      </c>
      <c r="C6" s="17">
        <v>31940</v>
      </c>
      <c r="D6" s="17">
        <v>27539</v>
      </c>
      <c r="E6" s="17">
        <v>6817</v>
      </c>
      <c r="F6" s="17">
        <v>34356</v>
      </c>
      <c r="G6" s="17">
        <v>83208</v>
      </c>
      <c r="H6" s="11">
        <v>0.41289299104999999</v>
      </c>
      <c r="I6" s="22"/>
      <c r="J6" s="22"/>
      <c r="K6" s="22"/>
      <c r="L6" s="22"/>
      <c r="M6" s="22"/>
    </row>
    <row r="7" spans="1:13" ht="15.75" customHeight="1" x14ac:dyDescent="0.25">
      <c r="A7" s="9" t="s">
        <v>4</v>
      </c>
      <c r="B7" s="10">
        <v>16585</v>
      </c>
      <c r="C7" s="17">
        <v>30929</v>
      </c>
      <c r="D7" s="17">
        <v>26764</v>
      </c>
      <c r="E7" s="17">
        <v>7280</v>
      </c>
      <c r="F7" s="17">
        <v>34044</v>
      </c>
      <c r="G7" s="17">
        <v>81558</v>
      </c>
      <c r="H7" s="11">
        <v>0.41742073125000001</v>
      </c>
      <c r="I7" s="22"/>
      <c r="J7" s="22"/>
      <c r="K7" s="22"/>
      <c r="L7" s="22"/>
      <c r="M7" s="22"/>
    </row>
    <row r="8" spans="1:13" s="14" customFormat="1" ht="15.75" customHeight="1" x14ac:dyDescent="0.25">
      <c r="A8" s="9" t="s">
        <v>5</v>
      </c>
      <c r="B8" s="15">
        <v>16803</v>
      </c>
      <c r="C8" s="18">
        <v>29531</v>
      </c>
      <c r="D8" s="18">
        <v>28298</v>
      </c>
      <c r="E8" s="18">
        <v>8109</v>
      </c>
      <c r="F8" s="18">
        <v>36407</v>
      </c>
      <c r="G8" s="18">
        <v>82741</v>
      </c>
      <c r="H8" s="11">
        <v>0.44001160246999999</v>
      </c>
      <c r="I8" s="22"/>
      <c r="J8" s="22"/>
      <c r="K8" s="22"/>
      <c r="L8" s="22"/>
      <c r="M8" s="22"/>
    </row>
    <row r="9" spans="1:13" s="2" customFormat="1" ht="18.75" x14ac:dyDescent="0.3">
      <c r="A9" s="3" t="s">
        <v>6</v>
      </c>
      <c r="B9" s="4">
        <f>SUM(B3:B8)</f>
        <v>95785</v>
      </c>
      <c r="C9" s="13">
        <f t="shared" ref="C9:G9" si="0">SUM(C3:C8)</f>
        <v>190967</v>
      </c>
      <c r="D9" s="13">
        <f t="shared" si="0"/>
        <v>166441</v>
      </c>
      <c r="E9" s="13">
        <f t="shared" si="0"/>
        <v>41451</v>
      </c>
      <c r="F9" s="13">
        <f t="shared" si="0"/>
        <v>207892</v>
      </c>
      <c r="G9" s="13">
        <f t="shared" si="0"/>
        <v>494644</v>
      </c>
      <c r="H9" s="5">
        <f>F9/G9</f>
        <v>0.4202861047541262</v>
      </c>
      <c r="I9" s="22"/>
      <c r="J9" s="22"/>
      <c r="K9" s="22"/>
      <c r="L9" s="22"/>
      <c r="M9" s="22"/>
    </row>
    <row r="11" spans="1:13" x14ac:dyDescent="0.25">
      <c r="A11" s="1" t="s">
        <v>15</v>
      </c>
    </row>
    <row r="12" spans="1:13" x14ac:dyDescent="0.25">
      <c r="A12" t="s">
        <v>41</v>
      </c>
    </row>
  </sheetData>
  <mergeCells count="1">
    <mergeCell ref="B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workbookViewId="0">
      <selection activeCell="D22" sqref="D22"/>
    </sheetView>
  </sheetViews>
  <sheetFormatPr defaultColWidth="9.140625" defaultRowHeight="15.75" x14ac:dyDescent="0.25"/>
  <cols>
    <col min="1" max="8" width="16.140625" style="1" customWidth="1"/>
    <col min="9" max="16384" width="9.140625" style="1"/>
  </cols>
  <sheetData>
    <row r="1" spans="1:13" s="12" customFormat="1" ht="21" x14ac:dyDescent="0.35">
      <c r="B1" s="23" t="s">
        <v>40</v>
      </c>
      <c r="C1" s="24"/>
      <c r="D1" s="24"/>
      <c r="E1" s="24"/>
      <c r="F1" s="24"/>
      <c r="G1" s="24"/>
      <c r="H1" s="25"/>
    </row>
    <row r="2" spans="1:13" s="2" customFormat="1" ht="56.25" x14ac:dyDescent="0.3">
      <c r="A2" s="21" t="s">
        <v>7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20" t="s">
        <v>22</v>
      </c>
    </row>
    <row r="3" spans="1:13" ht="15.75" customHeight="1" x14ac:dyDescent="0.25">
      <c r="A3" s="6" t="s">
        <v>0</v>
      </c>
      <c r="B3" s="7">
        <v>16610</v>
      </c>
      <c r="C3" s="16">
        <v>23680</v>
      </c>
      <c r="D3" s="16">
        <v>35277</v>
      </c>
      <c r="E3" s="16">
        <v>8133</v>
      </c>
      <c r="F3" s="16">
        <v>43410</v>
      </c>
      <c r="G3" s="16">
        <v>83700</v>
      </c>
      <c r="H3" s="8">
        <v>0.51863799283000001</v>
      </c>
      <c r="I3" s="22"/>
      <c r="J3" s="22"/>
      <c r="K3" s="22"/>
      <c r="L3" s="22"/>
      <c r="M3" s="22"/>
    </row>
    <row r="4" spans="1:13" ht="15.75" customHeight="1" x14ac:dyDescent="0.25">
      <c r="A4" s="9" t="s">
        <v>1</v>
      </c>
      <c r="B4" s="10">
        <v>20789</v>
      </c>
      <c r="C4" s="17">
        <v>18179</v>
      </c>
      <c r="D4" s="17">
        <v>34460</v>
      </c>
      <c r="E4" s="17">
        <v>7827</v>
      </c>
      <c r="F4" s="17">
        <v>42287</v>
      </c>
      <c r="G4" s="17">
        <v>81255</v>
      </c>
      <c r="H4" s="11">
        <v>0.52042335855999999</v>
      </c>
      <c r="I4" s="22"/>
      <c r="J4" s="22"/>
      <c r="K4" s="22"/>
      <c r="L4" s="22"/>
      <c r="M4" s="22"/>
    </row>
    <row r="5" spans="1:13" ht="15.75" customHeight="1" x14ac:dyDescent="0.25">
      <c r="A5" s="9" t="s">
        <v>2</v>
      </c>
      <c r="B5" s="10">
        <v>26053</v>
      </c>
      <c r="C5" s="17">
        <v>21551</v>
      </c>
      <c r="D5" s="17">
        <v>26447</v>
      </c>
      <c r="E5" s="17">
        <v>8040</v>
      </c>
      <c r="F5" s="17">
        <v>34487</v>
      </c>
      <c r="G5" s="17">
        <v>82091</v>
      </c>
      <c r="H5" s="11">
        <v>0.42010695447000002</v>
      </c>
      <c r="I5" s="22"/>
      <c r="J5" s="22"/>
      <c r="K5" s="22"/>
      <c r="L5" s="22"/>
      <c r="M5" s="22"/>
    </row>
    <row r="6" spans="1:13" ht="15.75" customHeight="1" x14ac:dyDescent="0.25">
      <c r="A6" s="9" t="s">
        <v>3</v>
      </c>
      <c r="B6" s="10">
        <v>27379</v>
      </c>
      <c r="C6" s="17">
        <v>22368</v>
      </c>
      <c r="D6" s="17">
        <v>25506</v>
      </c>
      <c r="E6" s="17">
        <v>7889</v>
      </c>
      <c r="F6" s="17">
        <v>33395</v>
      </c>
      <c r="G6" s="17">
        <v>83142</v>
      </c>
      <c r="H6" s="11">
        <v>0.40166221644</v>
      </c>
      <c r="I6" s="22"/>
      <c r="J6" s="22"/>
      <c r="K6" s="22"/>
      <c r="L6" s="22"/>
      <c r="M6" s="22"/>
    </row>
    <row r="7" spans="1:13" ht="15.75" customHeight="1" x14ac:dyDescent="0.25">
      <c r="A7" s="9" t="s">
        <v>4</v>
      </c>
      <c r="B7" s="10">
        <v>26608</v>
      </c>
      <c r="C7" s="17">
        <v>25639</v>
      </c>
      <c r="D7" s="17">
        <v>21330</v>
      </c>
      <c r="E7" s="17">
        <v>7918</v>
      </c>
      <c r="F7" s="17">
        <v>29248</v>
      </c>
      <c r="G7" s="17">
        <v>81495</v>
      </c>
      <c r="H7" s="11">
        <v>0.35889318363</v>
      </c>
      <c r="I7" s="22"/>
      <c r="J7" s="22"/>
      <c r="K7" s="22"/>
      <c r="L7" s="22"/>
      <c r="M7" s="22"/>
    </row>
    <row r="8" spans="1:13" s="14" customFormat="1" ht="15.75" customHeight="1" x14ac:dyDescent="0.25">
      <c r="A8" s="9" t="s">
        <v>5</v>
      </c>
      <c r="B8" s="15">
        <v>27151</v>
      </c>
      <c r="C8" s="18">
        <v>27229</v>
      </c>
      <c r="D8" s="18">
        <v>20488</v>
      </c>
      <c r="E8" s="18">
        <v>7780</v>
      </c>
      <c r="F8" s="18">
        <v>28268</v>
      </c>
      <c r="G8" s="18">
        <v>82648</v>
      </c>
      <c r="H8" s="11">
        <v>0.34202884521999999</v>
      </c>
      <c r="I8" s="22"/>
      <c r="J8" s="22"/>
      <c r="K8" s="22"/>
      <c r="L8" s="22"/>
      <c r="M8" s="22"/>
    </row>
    <row r="9" spans="1:13" s="2" customFormat="1" ht="18.75" x14ac:dyDescent="0.3">
      <c r="A9" s="3" t="s">
        <v>6</v>
      </c>
      <c r="B9" s="4">
        <f>SUM(B3:B8)</f>
        <v>144590</v>
      </c>
      <c r="C9" s="13">
        <f t="shared" ref="C9:G9" si="0">SUM(C3:C8)</f>
        <v>138646</v>
      </c>
      <c r="D9" s="13">
        <f t="shared" si="0"/>
        <v>163508</v>
      </c>
      <c r="E9" s="13">
        <f t="shared" si="0"/>
        <v>47587</v>
      </c>
      <c r="F9" s="13">
        <f t="shared" si="0"/>
        <v>211095</v>
      </c>
      <c r="G9" s="13">
        <f t="shared" si="0"/>
        <v>494331</v>
      </c>
      <c r="H9" s="5">
        <f>F9/G9</f>
        <v>0.42703168524733426</v>
      </c>
      <c r="I9" s="22"/>
      <c r="J9" s="22"/>
      <c r="K9" s="22"/>
      <c r="L9" s="22"/>
      <c r="M9" s="22"/>
    </row>
    <row r="11" spans="1:13" x14ac:dyDescent="0.25">
      <c r="A11" s="1" t="s">
        <v>15</v>
      </c>
    </row>
    <row r="12" spans="1:13" x14ac:dyDescent="0.25">
      <c r="A12" t="s">
        <v>41</v>
      </c>
    </row>
  </sheetData>
  <mergeCells count="1">
    <mergeCell ref="B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A12" sqref="A12"/>
    </sheetView>
  </sheetViews>
  <sheetFormatPr defaultColWidth="9.140625" defaultRowHeight="15.75" x14ac:dyDescent="0.25"/>
  <cols>
    <col min="1" max="1" width="16.140625" style="1" customWidth="1"/>
    <col min="2" max="4" width="21.5703125" style="1" customWidth="1"/>
    <col min="5" max="16384" width="9.140625" style="1"/>
  </cols>
  <sheetData>
    <row r="1" spans="1:4" s="12" customFormat="1" ht="21" x14ac:dyDescent="0.35">
      <c r="B1" s="23" t="s">
        <v>40</v>
      </c>
      <c r="C1" s="24"/>
      <c r="D1" s="24"/>
    </row>
    <row r="2" spans="1:4" s="2" customFormat="1" ht="56.25" x14ac:dyDescent="0.3">
      <c r="A2" s="21" t="s">
        <v>7</v>
      </c>
      <c r="B2" s="19" t="s">
        <v>23</v>
      </c>
      <c r="C2" s="19" t="s">
        <v>24</v>
      </c>
      <c r="D2" s="20" t="s">
        <v>25</v>
      </c>
    </row>
    <row r="3" spans="1:4" ht="15.75" customHeight="1" x14ac:dyDescent="0.25">
      <c r="A3" s="6" t="s">
        <v>0</v>
      </c>
      <c r="B3" s="16">
        <v>29806</v>
      </c>
      <c r="C3" s="16">
        <v>83667</v>
      </c>
      <c r="D3" s="8">
        <v>0.35624559264</v>
      </c>
    </row>
    <row r="4" spans="1:4" ht="15.75" customHeight="1" x14ac:dyDescent="0.25">
      <c r="A4" s="9" t="s">
        <v>1</v>
      </c>
      <c r="B4" s="17">
        <v>28839</v>
      </c>
      <c r="C4" s="17">
        <v>81224</v>
      </c>
      <c r="D4" s="11">
        <v>0.35505515610999999</v>
      </c>
    </row>
    <row r="5" spans="1:4" ht="15.75" customHeight="1" x14ac:dyDescent="0.25">
      <c r="A5" s="9" t="s">
        <v>2</v>
      </c>
      <c r="B5" s="17">
        <v>26025</v>
      </c>
      <c r="C5" s="17">
        <v>82047</v>
      </c>
      <c r="D5" s="11">
        <v>0.31719624117</v>
      </c>
    </row>
    <row r="6" spans="1:4" ht="15.75" customHeight="1" x14ac:dyDescent="0.25">
      <c r="A6" s="9" t="s">
        <v>3</v>
      </c>
      <c r="B6" s="17">
        <v>25115</v>
      </c>
      <c r="C6" s="17">
        <v>83088</v>
      </c>
      <c r="D6" s="11">
        <v>0.30226988252999998</v>
      </c>
    </row>
    <row r="7" spans="1:4" ht="15.75" customHeight="1" x14ac:dyDescent="0.25">
      <c r="A7" s="9" t="s">
        <v>4</v>
      </c>
      <c r="B7" s="17">
        <v>23081</v>
      </c>
      <c r="C7" s="17">
        <v>81408</v>
      </c>
      <c r="D7" s="11">
        <v>0.28352250393</v>
      </c>
    </row>
    <row r="8" spans="1:4" s="14" customFormat="1" ht="15.75" customHeight="1" x14ac:dyDescent="0.25">
      <c r="A8" s="9" t="s">
        <v>5</v>
      </c>
      <c r="B8" s="18">
        <v>22796</v>
      </c>
      <c r="C8" s="18">
        <v>82532</v>
      </c>
      <c r="D8" s="11">
        <v>0.27620801628000002</v>
      </c>
    </row>
    <row r="9" spans="1:4" s="2" customFormat="1" ht="18.75" x14ac:dyDescent="0.3">
      <c r="A9" s="3" t="s">
        <v>6</v>
      </c>
      <c r="B9" s="4">
        <f>SUM(B3:B8)</f>
        <v>155662</v>
      </c>
      <c r="C9" s="13">
        <f>SUM(C3:C8)</f>
        <v>493966</v>
      </c>
      <c r="D9" s="5">
        <f>B9/C9</f>
        <v>0.31512695205742908</v>
      </c>
    </row>
    <row r="11" spans="1:4" x14ac:dyDescent="0.25">
      <c r="A11" s="1" t="s">
        <v>15</v>
      </c>
    </row>
    <row r="12" spans="1:4" x14ac:dyDescent="0.25">
      <c r="A12" t="s">
        <v>41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>
      <selection activeCell="A8" sqref="A8"/>
    </sheetView>
  </sheetViews>
  <sheetFormatPr defaultColWidth="9.140625" defaultRowHeight="15.75" x14ac:dyDescent="0.25"/>
  <cols>
    <col min="1" max="8" width="16.140625" style="1" customWidth="1"/>
    <col min="9" max="16384" width="9.140625" style="1"/>
  </cols>
  <sheetData>
    <row r="1" spans="1:8" s="12" customFormat="1" ht="21" x14ac:dyDescent="0.35">
      <c r="B1" s="23" t="s">
        <v>40</v>
      </c>
      <c r="C1" s="24"/>
      <c r="D1" s="24"/>
      <c r="E1" s="24"/>
      <c r="F1" s="24"/>
      <c r="G1" s="24"/>
      <c r="H1" s="25"/>
    </row>
    <row r="2" spans="1:8" s="2" customFormat="1" ht="56.25" x14ac:dyDescent="0.3">
      <c r="A2" s="21" t="s">
        <v>7</v>
      </c>
      <c r="B2" s="19" t="s">
        <v>26</v>
      </c>
      <c r="C2" s="19" t="s">
        <v>27</v>
      </c>
      <c r="D2" s="19" t="s">
        <v>28</v>
      </c>
      <c r="E2" s="19" t="s">
        <v>29</v>
      </c>
      <c r="F2" s="19" t="s">
        <v>30</v>
      </c>
      <c r="G2" s="19" t="s">
        <v>31</v>
      </c>
      <c r="H2" s="20" t="s">
        <v>32</v>
      </c>
    </row>
    <row r="3" spans="1:8" ht="15.75" customHeight="1" x14ac:dyDescent="0.25">
      <c r="A3" s="6" t="s">
        <v>1</v>
      </c>
      <c r="B3" s="7">
        <v>12888</v>
      </c>
      <c r="C3" s="16">
        <v>32764</v>
      </c>
      <c r="D3" s="16">
        <v>25737</v>
      </c>
      <c r="E3" s="16">
        <v>9774</v>
      </c>
      <c r="F3" s="16">
        <v>35511</v>
      </c>
      <c r="G3" s="16">
        <v>81163</v>
      </c>
      <c r="H3" s="8">
        <v>0.43752695193000002</v>
      </c>
    </row>
    <row r="4" spans="1:8" ht="15.75" customHeight="1" x14ac:dyDescent="0.25">
      <c r="A4" s="9" t="s">
        <v>3</v>
      </c>
      <c r="B4" s="10">
        <v>19642</v>
      </c>
      <c r="C4" s="17">
        <v>28980</v>
      </c>
      <c r="D4" s="17">
        <v>14299</v>
      </c>
      <c r="E4" s="17">
        <v>19708</v>
      </c>
      <c r="F4" s="17">
        <v>34007</v>
      </c>
      <c r="G4" s="17">
        <v>82629</v>
      </c>
      <c r="H4" s="11">
        <v>0.41156252647000002</v>
      </c>
    </row>
    <row r="5" spans="1:8" s="2" customFormat="1" ht="18.75" x14ac:dyDescent="0.3">
      <c r="A5" s="3" t="s">
        <v>6</v>
      </c>
      <c r="B5" s="4">
        <f>SUM(B3:B4)</f>
        <v>32530</v>
      </c>
      <c r="C5" s="4">
        <f t="shared" ref="C5:G5" si="0">SUM(C3:C4)</f>
        <v>61744</v>
      </c>
      <c r="D5" s="4">
        <f t="shared" si="0"/>
        <v>40036</v>
      </c>
      <c r="E5" s="4">
        <f t="shared" si="0"/>
        <v>29482</v>
      </c>
      <c r="F5" s="4">
        <f t="shared" si="0"/>
        <v>69518</v>
      </c>
      <c r="G5" s="4">
        <f t="shared" si="0"/>
        <v>163792</v>
      </c>
      <c r="H5" s="5">
        <f>F5/G5</f>
        <v>0.42442854351860898</v>
      </c>
    </row>
    <row r="7" spans="1:8" x14ac:dyDescent="0.25">
      <c r="A7" s="1" t="s">
        <v>15</v>
      </c>
    </row>
    <row r="8" spans="1:8" x14ac:dyDescent="0.25">
      <c r="A8" t="s">
        <v>41</v>
      </c>
    </row>
  </sheetData>
  <mergeCells count="1">
    <mergeCell ref="B1:H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tabSelected="1" workbookViewId="0">
      <selection activeCell="E15" sqref="E15"/>
    </sheetView>
  </sheetViews>
  <sheetFormatPr defaultColWidth="9.140625" defaultRowHeight="15.75" x14ac:dyDescent="0.25"/>
  <cols>
    <col min="1" max="8" width="16.140625" style="1" customWidth="1"/>
    <col min="9" max="16384" width="9.140625" style="1"/>
  </cols>
  <sheetData>
    <row r="1" spans="1:13" s="12" customFormat="1" ht="21" x14ac:dyDescent="0.35">
      <c r="B1" s="23" t="s">
        <v>40</v>
      </c>
      <c r="C1" s="24"/>
      <c r="D1" s="24"/>
      <c r="E1" s="24"/>
      <c r="F1" s="24"/>
      <c r="G1" s="24"/>
      <c r="H1" s="25"/>
    </row>
    <row r="2" spans="1:13" s="2" customFormat="1" ht="75" x14ac:dyDescent="0.3">
      <c r="A2" s="21" t="s">
        <v>7</v>
      </c>
      <c r="B2" s="19" t="s">
        <v>33</v>
      </c>
      <c r="C2" s="19" t="s">
        <v>34</v>
      </c>
      <c r="D2" s="19" t="s">
        <v>35</v>
      </c>
      <c r="E2" s="19" t="s">
        <v>36</v>
      </c>
      <c r="F2" s="19" t="s">
        <v>37</v>
      </c>
      <c r="G2" s="19" t="s">
        <v>38</v>
      </c>
      <c r="H2" s="20" t="s">
        <v>39</v>
      </c>
    </row>
    <row r="3" spans="1:13" ht="15.75" customHeight="1" x14ac:dyDescent="0.25">
      <c r="A3" s="6" t="s">
        <v>2</v>
      </c>
      <c r="B3" s="7">
        <v>26440</v>
      </c>
      <c r="C3" s="16">
        <v>16847</v>
      </c>
      <c r="D3" s="16">
        <v>25595</v>
      </c>
      <c r="E3" s="16">
        <v>13083</v>
      </c>
      <c r="F3" s="16">
        <v>38678</v>
      </c>
      <c r="G3" s="16">
        <v>81965</v>
      </c>
      <c r="H3" s="8">
        <v>0.47188434086999997</v>
      </c>
      <c r="I3" s="22"/>
      <c r="J3" s="22"/>
      <c r="K3" s="22"/>
      <c r="L3" s="22"/>
      <c r="M3" s="22"/>
    </row>
    <row r="4" spans="1:13" s="2" customFormat="1" ht="18.75" x14ac:dyDescent="0.3">
      <c r="A4" s="3" t="s">
        <v>6</v>
      </c>
      <c r="B4" s="4">
        <f>SUM(B3)</f>
        <v>26440</v>
      </c>
      <c r="C4" s="13">
        <f t="shared" ref="C4:G4" si="0">SUM(C3)</f>
        <v>16847</v>
      </c>
      <c r="D4" s="13">
        <f t="shared" si="0"/>
        <v>25595</v>
      </c>
      <c r="E4" s="13">
        <f t="shared" si="0"/>
        <v>13083</v>
      </c>
      <c r="F4" s="13">
        <f t="shared" si="0"/>
        <v>38678</v>
      </c>
      <c r="G4" s="13">
        <f t="shared" si="0"/>
        <v>81965</v>
      </c>
      <c r="H4" s="5">
        <f>F4/G4</f>
        <v>0.47188434087720371</v>
      </c>
    </row>
    <row r="6" spans="1:13" x14ac:dyDescent="0.25">
      <c r="A6" s="1" t="s">
        <v>15</v>
      </c>
    </row>
    <row r="7" spans="1:13" x14ac:dyDescent="0.25">
      <c r="A7" t="s">
        <v>41</v>
      </c>
    </row>
  </sheetData>
  <mergeCells count="1">
    <mergeCell ref="B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8B3857-6874-4A70-8895-459B8D7EC5A1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customXml/itemProps2.xml><?xml version="1.0" encoding="utf-8"?>
<ds:datastoreItem xmlns:ds="http://schemas.openxmlformats.org/officeDocument/2006/customXml" ds:itemID="{7BD2A1A1-02E4-43F0-985C-CB657E787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2CE562-3CFE-434A-BFCE-4FB1EB5D6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ELA</vt:lpstr>
      <vt:lpstr>Math</vt:lpstr>
      <vt:lpstr>ELA &amp; Math</vt:lpstr>
      <vt:lpstr>Science</vt:lpstr>
      <vt:lpstr>Social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2024-07-12T15:12:41Z</dcterms:created>
  <dcterms:modified xsi:type="dcterms:W3CDTF">2026-09-24T19:40:09Z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